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逐趟明細" sheetId="1" state="visible" r:id="rId1"/>
    <sheet xmlns:r="http://schemas.openxmlformats.org/officeDocument/2006/relationships" name="家人同行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6617A"/>
      <sz val="16"/>
    </font>
    <font>
      <b val="1"/>
      <color rgb="00C4452A"/>
      <sz val="11"/>
    </font>
    <font>
      <b val="1"/>
    </font>
    <font>
      <color rgb="004F6E80"/>
      <sz val="11"/>
    </font>
    <font>
      <b val="1"/>
      <color rgb="00FFFFFF"/>
      <sz val="11"/>
    </font>
    <font>
      <b val="1"/>
      <color rgb="0006617A"/>
    </font>
  </fonts>
  <fills count="7">
    <fill>
      <patternFill/>
    </fill>
    <fill>
      <patternFill patternType="gray125"/>
    </fill>
    <fill>
      <patternFill patternType="solid">
        <fgColor rgb="00EFEFEF"/>
      </patternFill>
    </fill>
    <fill>
      <patternFill patternType="solid">
        <fgColor rgb="0006617A"/>
      </patternFill>
    </fill>
    <fill>
      <patternFill patternType="solid">
        <fgColor rgb="00FFE9E0"/>
      </patternFill>
    </fill>
    <fill>
      <patternFill patternType="solid">
        <fgColor rgb="00E1F4F9"/>
      </patternFill>
    </fill>
    <fill>
      <patternFill patternType="solid">
        <fgColor rgb="000E8AA8"/>
      </patternFill>
    </fill>
  </fills>
  <borders count="2">
    <border>
      <left/>
      <right/>
      <top/>
      <bottom/>
      <diagonal/>
    </border>
    <border>
      <left style="thin">
        <color rgb="00DCEBF1"/>
      </left>
      <right style="thin">
        <color rgb="00DCEBF1"/>
      </right>
      <top style="thin">
        <color rgb="00DCEBF1"/>
      </top>
      <bottom style="thin">
        <color rgb="00DCEBF1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applyAlignment="1" pivotButton="0" quotePrefix="0" xfId="0">
      <alignment horizontal="center"/>
    </xf>
    <xf numFmtId="0" fontId="4" fillId="0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3" fontId="0" fillId="2" borderId="1" pivotButton="0" quotePrefix="0" xfId="0"/>
    <xf numFmtId="3" fontId="0" fillId="0" borderId="1" pivotButton="0" quotePrefix="0" xfId="0"/>
    <xf numFmtId="3" fontId="6" fillId="4" borderId="1" pivotButton="0" quotePrefix="0" xfId="0"/>
    <xf numFmtId="3" fontId="0" fillId="5" borderId="1" pivotButton="0" quotePrefix="0" xfId="0"/>
    <xf numFmtId="0" fontId="4" fillId="0" borderId="1" pivotButton="0" quotePrefix="0" xfId="0"/>
    <xf numFmtId="0" fontId="5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9"/>
  <sheetViews>
    <sheetView showGridLines="0"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7" customWidth="1" min="2" max="2"/>
    <col width="12" customWidth="1" min="3" max="3"/>
    <col width="12" customWidth="1" min="4" max="4"/>
    <col width="12" customWidth="1" min="5" max="5"/>
    <col width="12" customWidth="1" min="6" max="6"/>
    <col width="13" customWidth="1" min="7" max="7"/>
    <col width="13" customWidth="1" min="8" max="8"/>
    <col width="10" customWidth="1" min="9" max="9"/>
    <col width="12" customWidth="1" min="10" max="10"/>
    <col width="12" customWidth="1" min="11" max="11"/>
    <col width="12" customWidth="1" min="12" max="12"/>
    <col width="12" customWidth="1" min="13" max="13"/>
    <col width="13" customWidth="1" min="14" max="14"/>
    <col width="13" customWidth="1" min="15" max="15"/>
    <col width="12" customWidth="1" min="16" max="16"/>
    <col width="42" customWidth="1" min="17" max="17"/>
  </cols>
  <sheetData>
    <row r="1">
      <c r="A1" s="1" t="inlineStr">
        <is>
          <t>旅遊預算比較 · 妳（員工票只付稅金）vs 家人（市場價一般票）</t>
        </is>
      </c>
    </row>
    <row r="2">
      <c r="A2" s="2" t="inlineStr">
        <is>
          <t>⚠️ 家人無法掛眷屬票，機票一律市場價 —— 家人的機票就是全家預算的最大變數</t>
        </is>
      </c>
    </row>
    <row r="4">
      <c r="A4" s="3" t="inlineStr">
        <is>
          <t>同行家人人數</t>
        </is>
      </c>
      <c r="B4" s="4" t="n">
        <v>1</v>
      </c>
      <c r="C4" s="5" t="inlineStr">
        <is>
          <t>（0 = 自己一個人去）</t>
        </is>
      </c>
    </row>
    <row r="6" ht="40" customHeight="1">
      <c r="A6" s="6" t="inlineStr">
        <is>
          <t>目的地</t>
        </is>
      </c>
      <c r="B6" s="6" t="inlineStr">
        <is>
          <t>天數</t>
        </is>
      </c>
      <c r="C6" s="6" t="inlineStr">
        <is>
          <t>妳·機票稅金
(低)</t>
        </is>
      </c>
      <c r="D6" s="6" t="inlineStr">
        <is>
          <t>妳·機票稅金
(高)</t>
        </is>
      </c>
      <c r="E6" s="6" t="inlineStr">
        <is>
          <t>家人·一般票
(低)</t>
        </is>
      </c>
      <c r="F6" s="6" t="inlineStr">
        <is>
          <t>家人·一般票
(高)</t>
        </is>
      </c>
      <c r="G6" s="6" t="inlineStr">
        <is>
          <t>當地花費/人
(低)</t>
        </is>
      </c>
      <c r="H6" s="6" t="inlineStr">
        <is>
          <t>當地花費/人
(高)</t>
        </is>
      </c>
      <c r="I6" s="6" t="inlineStr">
        <is>
          <t>簽證/人</t>
        </is>
      </c>
      <c r="J6" s="6" t="inlineStr">
        <is>
          <t>妳的總計
(低)</t>
        </is>
      </c>
      <c r="K6" s="6" t="inlineStr">
        <is>
          <t>妳的總計
(高)</t>
        </is>
      </c>
      <c r="L6" s="6" t="inlineStr">
        <is>
          <t>家人每人
(低)</t>
        </is>
      </c>
      <c r="M6" s="6" t="inlineStr">
        <is>
          <t>家人每人
(高)</t>
        </is>
      </c>
      <c r="N6" s="6" t="inlineStr">
        <is>
          <t>全家合計
(低)</t>
        </is>
      </c>
      <c r="O6" s="6" t="inlineStr">
        <is>
          <t>全家合計
(高)</t>
        </is>
      </c>
      <c r="P6" s="6" t="inlineStr">
        <is>
          <t>每人每天
(平均)</t>
        </is>
      </c>
      <c r="Q6" s="6" t="inlineStr">
        <is>
          <t>備註</t>
        </is>
      </c>
    </row>
    <row r="7">
      <c r="A7" s="7" t="inlineStr">
        <is>
          <t>🏝 沖繩那霸</t>
        </is>
      </c>
      <c r="B7" s="8" t="n">
        <v>4</v>
      </c>
      <c r="C7" s="9" t="n">
        <v>2000</v>
      </c>
      <c r="D7" s="9" t="n">
        <v>3000</v>
      </c>
      <c r="E7" s="9" t="n">
        <v>6000</v>
      </c>
      <c r="F7" s="9" t="n">
        <v>12000</v>
      </c>
      <c r="G7" s="9" t="n">
        <v>10000</v>
      </c>
      <c r="H7" s="9" t="n">
        <v>15000</v>
      </c>
      <c r="I7" s="9" t="n">
        <v>0</v>
      </c>
      <c r="J7" s="10">
        <f>C7+G7+I7</f>
        <v/>
      </c>
      <c r="K7" s="10">
        <f>D7+H7+I7</f>
        <v/>
      </c>
      <c r="L7" s="10">
        <f>E7+G7+I7</f>
        <v/>
      </c>
      <c r="M7" s="10">
        <f>F7+H7+I7</f>
        <v/>
      </c>
      <c r="N7" s="11">
        <f>J7+L7*$B$4</f>
        <v/>
      </c>
      <c r="O7" s="11">
        <f>K7+M7*$B$4</f>
        <v/>
      </c>
      <c r="P7" s="12">
        <f>ROUND(AVERAGE(N7:O7)/(1+$B$4)/B7,0)</f>
        <v/>
      </c>
      <c r="Q7" s="13" t="inlineStr">
        <is>
          <t>已有機票；租車一天分攤更省</t>
        </is>
      </c>
    </row>
    <row r="8">
      <c r="A8" s="7" t="inlineStr">
        <is>
          <t>🛕 柬埔寨 暹粒吳哥</t>
        </is>
      </c>
      <c r="B8" s="8" t="n">
        <v>5</v>
      </c>
      <c r="C8" s="9" t="n">
        <v>2000</v>
      </c>
      <c r="D8" s="9" t="n">
        <v>3000</v>
      </c>
      <c r="E8" s="9" t="n">
        <v>12000</v>
      </c>
      <c r="F8" s="9" t="n">
        <v>20000</v>
      </c>
      <c r="G8" s="9" t="n">
        <v>11000</v>
      </c>
      <c r="H8" s="9" t="n">
        <v>16000</v>
      </c>
      <c r="I8" s="9" t="n">
        <v>1000</v>
      </c>
      <c r="J8" s="10">
        <f>C8+G8+I8</f>
        <v/>
      </c>
      <c r="K8" s="10">
        <f>D8+H8+I8</f>
        <v/>
      </c>
      <c r="L8" s="10">
        <f>E8+G8+I8</f>
        <v/>
      </c>
      <c r="M8" s="10">
        <f>F8+H8+I8</f>
        <v/>
      </c>
      <c r="N8" s="11">
        <f>J8+L8*$B$4</f>
        <v/>
      </c>
      <c r="O8" s="11">
        <f>K8+M8*$B$4</f>
        <v/>
      </c>
      <c r="P8" s="12">
        <f>ROUND(AVERAGE(N8:O8)/(1+$B$4)/B8,0)</f>
        <v/>
      </c>
      <c r="Q8" s="13" t="inlineStr">
        <is>
          <t>住宿 CP 值最高；11–2 月乾季</t>
        </is>
      </c>
    </row>
    <row r="9">
      <c r="A9" s="7" t="inlineStr">
        <is>
          <t>🇻🇳 越南 河內下龍灣會安</t>
        </is>
      </c>
      <c r="B9" s="8" t="n">
        <v>7</v>
      </c>
      <c r="C9" s="9" t="n">
        <v>2000</v>
      </c>
      <c r="D9" s="9" t="n">
        <v>3000</v>
      </c>
      <c r="E9" s="9" t="n">
        <v>8000</v>
      </c>
      <c r="F9" s="9" t="n">
        <v>14000</v>
      </c>
      <c r="G9" s="9" t="n">
        <v>15000</v>
      </c>
      <c r="H9" s="9" t="n">
        <v>22000</v>
      </c>
      <c r="I9" s="9" t="n">
        <v>800</v>
      </c>
      <c r="J9" s="10">
        <f>C9+G9+I9</f>
        <v/>
      </c>
      <c r="K9" s="10">
        <f>D9+H9+I9</f>
        <v/>
      </c>
      <c r="L9" s="10">
        <f>E9+G9+I9</f>
        <v/>
      </c>
      <c r="M9" s="10">
        <f>F9+H9+I9</f>
        <v/>
      </c>
      <c r="N9" s="11">
        <f>J9+L9*$B$4</f>
        <v/>
      </c>
      <c r="O9" s="11">
        <f>K9+M9*$B$4</f>
        <v/>
      </c>
      <c r="P9" s="12">
        <f>ROUND(AVERAGE(N9:O9)/(1+$B$4)/B9,0)</f>
        <v/>
      </c>
      <c r="Q9" s="13" t="inlineStr">
        <is>
          <t>含下龍灣過夜船；10–4 月</t>
        </is>
      </c>
    </row>
    <row r="10">
      <c r="A10" s="7" t="inlineStr">
        <is>
          <t>🍁 關西賞楓 5 日</t>
        </is>
      </c>
      <c r="B10" s="8" t="n">
        <v>5</v>
      </c>
      <c r="C10" s="9" t="n">
        <v>2000</v>
      </c>
      <c r="D10" s="9" t="n">
        <v>3000</v>
      </c>
      <c r="E10" s="9" t="n">
        <v>12000</v>
      </c>
      <c r="F10" s="9" t="n">
        <v>20000</v>
      </c>
      <c r="G10" s="9" t="n">
        <v>16200</v>
      </c>
      <c r="H10" s="9" t="n">
        <v>28000</v>
      </c>
      <c r="I10" s="9" t="n">
        <v>0</v>
      </c>
      <c r="J10" s="10">
        <f>C10+G10+I10</f>
        <v/>
      </c>
      <c r="K10" s="10">
        <f>D10+H10+I10</f>
        <v/>
      </c>
      <c r="L10" s="10">
        <f>E10+G10+I10</f>
        <v/>
      </c>
      <c r="M10" s="10">
        <f>F10+H10+I10</f>
        <v/>
      </c>
      <c r="N10" s="11">
        <f>J10+L10*$B$4</f>
        <v/>
      </c>
      <c r="O10" s="11">
        <f>K10+M10*$B$4</f>
        <v/>
      </c>
      <c r="P10" s="12">
        <f>ROUND(AVERAGE(N10:O10)/(1+$B$4)/B10,0)</f>
        <v/>
      </c>
      <c r="Q10" s="13" t="inlineStr">
        <is>
          <t>KIX 進出最單純；11 月中下旬</t>
        </is>
      </c>
    </row>
    <row r="11">
      <c r="A11" s="7" t="inlineStr">
        <is>
          <t>🌺 峇里島</t>
        </is>
      </c>
      <c r="B11" s="8" t="n">
        <v>6</v>
      </c>
      <c r="C11" s="9" t="n">
        <v>3000</v>
      </c>
      <c r="D11" s="9" t="n">
        <v>4000</v>
      </c>
      <c r="E11" s="9" t="n">
        <v>12000</v>
      </c>
      <c r="F11" s="9" t="n">
        <v>20000</v>
      </c>
      <c r="G11" s="9" t="n">
        <v>18000</v>
      </c>
      <c r="H11" s="9" t="n">
        <v>28000</v>
      </c>
      <c r="I11" s="9" t="n">
        <v>1000</v>
      </c>
      <c r="J11" s="10">
        <f>C11+G11+I11</f>
        <v/>
      </c>
      <c r="K11" s="10">
        <f>D11+H11+I11</f>
        <v/>
      </c>
      <c r="L11" s="10">
        <f>E11+G11+I11</f>
        <v/>
      </c>
      <c r="M11" s="10">
        <f>F11+H11+I11</f>
        <v/>
      </c>
      <c r="N11" s="11">
        <f>J11+L11*$B$4</f>
        <v/>
      </c>
      <c r="O11" s="11">
        <f>K11+M11*$B$4</f>
        <v/>
      </c>
      <c r="P11" s="12">
        <f>ROUND(AVERAGE(N11:O11)/(1+$B$4)/B11,0)</f>
        <v/>
      </c>
      <c r="Q11" s="13" t="inlineStr">
        <is>
          <t>包車一日 US$45–55；4–10 月</t>
        </is>
      </c>
    </row>
    <row r="12">
      <c r="A12" s="7" t="inlineStr">
        <is>
          <t>🍁 京都晚楓×東京銀杏</t>
        </is>
      </c>
      <c r="B12" s="8" t="n">
        <v>6</v>
      </c>
      <c r="C12" s="9" t="n">
        <v>2000</v>
      </c>
      <c r="D12" s="9" t="n">
        <v>3000</v>
      </c>
      <c r="E12" s="9" t="n">
        <v>12000</v>
      </c>
      <c r="F12" s="9" t="n">
        <v>20000</v>
      </c>
      <c r="G12" s="9" t="n">
        <v>22400</v>
      </c>
      <c r="H12" s="9" t="n">
        <v>36800</v>
      </c>
      <c r="I12" s="9" t="n">
        <v>0</v>
      </c>
      <c r="J12" s="10">
        <f>C12+G12+I12</f>
        <v/>
      </c>
      <c r="K12" s="10">
        <f>D12+H12+I12</f>
        <v/>
      </c>
      <c r="L12" s="10">
        <f>E12+G12+I12</f>
        <v/>
      </c>
      <c r="M12" s="10">
        <f>F12+H12+I12</f>
        <v/>
      </c>
      <c r="N12" s="11">
        <f>J12+L12*$B$4</f>
        <v/>
      </c>
      <c r="O12" s="11">
        <f>K12+M12*$B$4</f>
        <v/>
      </c>
      <c r="P12" s="12">
        <f>ROUND(AVERAGE(N12:O12)/(1+$B$4)/B12,0)</f>
        <v/>
      </c>
      <c r="Q12" s="13" t="inlineStr">
        <is>
          <t>含新幹線；12 月上旬</t>
        </is>
      </c>
    </row>
    <row r="13">
      <c r="A13" s="7" t="inlineStr">
        <is>
          <t>🍂 關西・東京賞楓</t>
        </is>
      </c>
      <c r="B13" s="8" t="n">
        <v>7</v>
      </c>
      <c r="C13" s="9" t="n">
        <v>2000</v>
      </c>
      <c r="D13" s="9" t="n">
        <v>3000</v>
      </c>
      <c r="E13" s="9" t="n">
        <v>12000</v>
      </c>
      <c r="F13" s="9" t="n">
        <v>20000</v>
      </c>
      <c r="G13" s="9" t="n">
        <v>24600</v>
      </c>
      <c r="H13" s="9" t="n">
        <v>41800</v>
      </c>
      <c r="I13" s="9" t="n">
        <v>0</v>
      </c>
      <c r="J13" s="10">
        <f>C13+G13+I13</f>
        <v/>
      </c>
      <c r="K13" s="10">
        <f>D13+H13+I13</f>
        <v/>
      </c>
      <c r="L13" s="10">
        <f>E13+G13+I13</f>
        <v/>
      </c>
      <c r="M13" s="10">
        <f>F13+H13+I13</f>
        <v/>
      </c>
      <c r="N13" s="11">
        <f>J13+L13*$B$4</f>
        <v/>
      </c>
      <c r="O13" s="11">
        <f>K13+M13*$B$4</f>
        <v/>
      </c>
      <c r="P13" s="12">
        <f>ROUND(AVERAGE(N13:O13)/(1+$B$4)/B13,0)</f>
        <v/>
      </c>
      <c r="Q13" s="13" t="inlineStr">
        <is>
          <t>10–11 月賞楓季</t>
        </is>
      </c>
    </row>
    <row r="14">
      <c r="A14" s="7" t="inlineStr">
        <is>
          <t>🇱🇰 斯里蘭卡 環島</t>
        </is>
      </c>
      <c r="B14" s="8" t="n">
        <v>7</v>
      </c>
      <c r="C14" s="9" t="n">
        <v>3000</v>
      </c>
      <c r="D14" s="9" t="n">
        <v>5000</v>
      </c>
      <c r="E14" s="9" t="n">
        <v>18000</v>
      </c>
      <c r="F14" s="9" t="n">
        <v>28000</v>
      </c>
      <c r="G14" s="9" t="n">
        <v>18000</v>
      </c>
      <c r="H14" s="9" t="n">
        <v>25000</v>
      </c>
      <c r="I14" s="9" t="n">
        <v>1600</v>
      </c>
      <c r="J14" s="10">
        <f>C14+G14+I14</f>
        <v/>
      </c>
      <c r="K14" s="10">
        <f>D14+H14+I14</f>
        <v/>
      </c>
      <c r="L14" s="10">
        <f>E14+G14+I14</f>
        <v/>
      </c>
      <c r="M14" s="10">
        <f>F14+H14+I14</f>
        <v/>
      </c>
      <c r="N14" s="11">
        <f>J14+L14*$B$4</f>
        <v/>
      </c>
      <c r="O14" s="11">
        <f>K14+M14*$B$4</f>
        <v/>
      </c>
      <c r="P14" s="12">
        <f>ROUND(AVERAGE(N14:O14)/(1+$B$4)/B14,0)</f>
        <v/>
      </c>
      <c r="Q14" s="13" t="inlineStr">
        <is>
          <t>包車一天 US$50–70；12–3 月</t>
        </is>
      </c>
    </row>
    <row r="15">
      <c r="A15" s="7" t="inlineStr">
        <is>
          <t>🏔 尼泊爾 加德滿都波卡拉</t>
        </is>
      </c>
      <c r="B15" s="8" t="n">
        <v>7</v>
      </c>
      <c r="C15" s="9" t="n">
        <v>3000</v>
      </c>
      <c r="D15" s="9" t="n">
        <v>5000</v>
      </c>
      <c r="E15" s="9" t="n">
        <v>20000</v>
      </c>
      <c r="F15" s="9" t="n">
        <v>30000</v>
      </c>
      <c r="G15" s="9" t="n">
        <v>20000</v>
      </c>
      <c r="H15" s="9" t="n">
        <v>30000</v>
      </c>
      <c r="I15" s="9" t="n">
        <v>1000</v>
      </c>
      <c r="J15" s="10">
        <f>C15+G15+I15</f>
        <v/>
      </c>
      <c r="K15" s="10">
        <f>D15+H15+I15</f>
        <v/>
      </c>
      <c r="L15" s="10">
        <f>E15+G15+I15</f>
        <v/>
      </c>
      <c r="M15" s="10">
        <f>F15+H15+I15</f>
        <v/>
      </c>
      <c r="N15" s="11">
        <f>J15+L15*$B$4</f>
        <v/>
      </c>
      <c r="O15" s="11">
        <f>K15+M15*$B$4</f>
        <v/>
      </c>
      <c r="P15" s="12">
        <f>ROUND(AVERAGE(N15:O15)/(1+$B$4)/B15,0)</f>
        <v/>
      </c>
      <c r="Q15" s="13" t="inlineStr">
        <is>
          <t>健行需嚮導；10–11、3–5 月</t>
        </is>
      </c>
    </row>
    <row r="16">
      <c r="A16" s="7" t="inlineStr">
        <is>
          <t>🌸 雪梨・藍花楹</t>
        </is>
      </c>
      <c r="B16" s="8" t="n">
        <v>7</v>
      </c>
      <c r="C16" s="9" t="n">
        <v>3000</v>
      </c>
      <c r="D16" s="9" t="n">
        <v>5000</v>
      </c>
      <c r="E16" s="9" t="n">
        <v>20000</v>
      </c>
      <c r="F16" s="9" t="n">
        <v>32000</v>
      </c>
      <c r="G16" s="9" t="n">
        <v>29000</v>
      </c>
      <c r="H16" s="9" t="n">
        <v>50000</v>
      </c>
      <c r="I16" s="9" t="n">
        <v>440</v>
      </c>
      <c r="J16" s="10">
        <f>C16+G16+I16</f>
        <v/>
      </c>
      <c r="K16" s="10">
        <f>D16+H16+I16</f>
        <v/>
      </c>
      <c r="L16" s="10">
        <f>E16+G16+I16</f>
        <v/>
      </c>
      <c r="M16" s="10">
        <f>F16+H16+I16</f>
        <v/>
      </c>
      <c r="N16" s="11">
        <f>J16+L16*$B$4</f>
        <v/>
      </c>
      <c r="O16" s="11">
        <f>K16+M16*$B$4</f>
        <v/>
      </c>
      <c r="P16" s="12">
        <f>ROUND(AVERAGE(N16:O16)/(1+$B$4)/B16,0)</f>
        <v/>
      </c>
      <c r="Q16" s="13" t="inlineStr">
        <is>
          <t>多數景點免費；11 月藍花楹</t>
        </is>
      </c>
    </row>
    <row r="17">
      <c r="A17" s="7" t="inlineStr">
        <is>
          <t>🇲🇹 馬爾他 7 天觀光</t>
        </is>
      </c>
      <c r="B17" s="8" t="n">
        <v>7</v>
      </c>
      <c r="C17" s="9" t="n">
        <v>8000</v>
      </c>
      <c r="D17" s="9" t="n">
        <v>14000</v>
      </c>
      <c r="E17" s="9" t="n">
        <v>35000</v>
      </c>
      <c r="F17" s="9" t="n">
        <v>55000</v>
      </c>
      <c r="G17" s="9" t="n">
        <v>25000</v>
      </c>
      <c r="H17" s="9" t="n">
        <v>40000</v>
      </c>
      <c r="I17" s="9" t="n">
        <v>700</v>
      </c>
      <c r="J17" s="10">
        <f>C17+G17+I17</f>
        <v/>
      </c>
      <c r="K17" s="10">
        <f>D17+H17+I17</f>
        <v/>
      </c>
      <c r="L17" s="10">
        <f>E17+G17+I17</f>
        <v/>
      </c>
      <c r="M17" s="10">
        <f>F17+H17+I17</f>
        <v/>
      </c>
      <c r="N17" s="11">
        <f>J17+L17*$B$4</f>
        <v/>
      </c>
      <c r="O17" s="11">
        <f>K17+M17*$B$4</f>
        <v/>
      </c>
      <c r="P17" s="12">
        <f>ROUND(AVERAGE(N17:O17)/(1+$B$4)/B17,0)</f>
        <v/>
      </c>
      <c r="Q17" s="13" t="inlineStr">
        <is>
          <t>國泰沒飛；歐洲點轉廉航</t>
        </is>
      </c>
    </row>
    <row r="18">
      <c r="A18" s="7" t="inlineStr">
        <is>
          <t>🇪🇺 歐洲 10 天</t>
        </is>
      </c>
      <c r="B18" s="8" t="n">
        <v>10</v>
      </c>
      <c r="C18" s="9" t="n">
        <v>5000</v>
      </c>
      <c r="D18" s="9" t="n">
        <v>8000</v>
      </c>
      <c r="E18" s="9" t="n">
        <v>30000</v>
      </c>
      <c r="F18" s="9" t="n">
        <v>45000</v>
      </c>
      <c r="G18" s="9" t="n">
        <v>42000</v>
      </c>
      <c r="H18" s="9" t="n">
        <v>58000</v>
      </c>
      <c r="I18" s="9" t="n">
        <v>700</v>
      </c>
      <c r="J18" s="10">
        <f>C18+G18+I18</f>
        <v/>
      </c>
      <c r="K18" s="10">
        <f>D18+H18+I18</f>
        <v/>
      </c>
      <c r="L18" s="10">
        <f>E18+G18+I18</f>
        <v/>
      </c>
      <c r="M18" s="10">
        <f>F18+H18+I18</f>
        <v/>
      </c>
      <c r="N18" s="11">
        <f>J18+L18*$B$4</f>
        <v/>
      </c>
      <c r="O18" s="11">
        <f>K18+M18*$B$4</f>
        <v/>
      </c>
      <c r="P18" s="12">
        <f>ROUND(AVERAGE(N18:O18)/(1+$B$4)/B18,0)</f>
        <v/>
      </c>
      <c r="Q18" s="13" t="inlineStr">
        <is>
          <t>兩人分攤住宿的省錢版</t>
        </is>
      </c>
    </row>
    <row r="19">
      <c r="A19" s="7" t="inlineStr">
        <is>
          <t>🎓 馬爾他遊學 4 週</t>
        </is>
      </c>
      <c r="B19" s="8" t="n">
        <v>28</v>
      </c>
      <c r="C19" s="9" t="n">
        <v>8000</v>
      </c>
      <c r="D19" s="9" t="n">
        <v>14000</v>
      </c>
      <c r="E19" s="9" t="n">
        <v>35000</v>
      </c>
      <c r="F19" s="9" t="n">
        <v>55000</v>
      </c>
      <c r="G19" s="9" t="n">
        <v>80600</v>
      </c>
      <c r="H19" s="9" t="n">
        <v>105000</v>
      </c>
      <c r="I19" s="9" t="n">
        <v>700</v>
      </c>
      <c r="J19" s="10">
        <f>C19+G19+I19</f>
        <v/>
      </c>
      <c r="K19" s="10">
        <f>D19+H19+I19</f>
        <v/>
      </c>
      <c r="L19" s="10">
        <f>E19+G19+I19</f>
        <v/>
      </c>
      <c r="M19" s="10">
        <f>F19+H19+I19</f>
        <v/>
      </c>
      <c r="N19" s="11">
        <f>J19+L19*$B$4</f>
        <v/>
      </c>
      <c r="O19" s="11">
        <f>K19+M19*$B$4</f>
        <v/>
      </c>
      <c r="P19" s="12">
        <f>ROUND(AVERAGE(N19:O19)/(1+$B$4)/B19,0)</f>
        <v/>
      </c>
      <c r="Q19" s="13" t="inlineStr">
        <is>
          <t>學費+住宿+生活費；淡季</t>
        </is>
      </c>
    </row>
    <row r="22">
      <c r="A22" s="5" t="inlineStr">
        <is>
          <t>① 妳的機票＝員工／候補票只付稅金與燃油費；家人無法掛眷屬票，所以 E、F 欄是市場價一般票（提前 2–3 個月訂的經濟艙概估）。</t>
        </is>
      </c>
    </row>
    <row r="23">
      <c r="A23" s="5" t="inlineStr">
        <is>
          <t>② ⚠️ 候補票與家人的確認機位「不是同一件事」：妳可能補不上、家人卻已經起飛。家人同行時，建議妳也買一般票同班機，</t>
        </is>
      </c>
    </row>
    <row r="24">
      <c r="A24" s="5" t="inlineStr">
        <is>
          <t xml:space="preserve">　　或至少讓家人搭妳確定補上的那一班（見「家人同行版」分頁的估算）。</t>
        </is>
      </c>
    </row>
    <row r="25">
      <c r="A25" s="5" t="inlineStr">
        <is>
          <t>③ 當地花費／人＝住宿＋當地交通＋餐飲＋門票，已抓兩人分攤雙人房；一個人去要再往上抓 20–30%。</t>
        </is>
      </c>
    </row>
    <row r="26">
      <c r="A26" s="5" t="inlineStr">
        <is>
          <t>④ 簽證：日本免簽、雪梨 ETA A$20、歐洲/馬爾他 ETIAS 約 €20、越南 e-Visa US$25、柬埔寨 US$30、</t>
        </is>
      </c>
    </row>
    <row r="27">
      <c r="A27" s="5" t="inlineStr">
        <is>
          <t xml:space="preserve">　　尼泊爾落地簽 US$30、斯里蘭卡 ETA 約 US$50、峇里落地簽約 NT$1,000。</t>
        </is>
      </c>
    </row>
    <row r="28">
      <c r="A28" s="5" t="inlineStr">
        <is>
          <t>⑤ 馬爾他遊學那列的當地花費＝4 週學費＋住宿＋生活費（住學校公寓自炊約 NT$80,600、寄宿家庭約 NT$105,000）。</t>
        </is>
      </c>
    </row>
    <row r="29">
      <c r="A29" s="5" t="inlineStr">
        <is>
          <t>⑥ 灰底欄位都可以自己改，粉底「全家合計」與藍底「每人每天」會自動重算。寒暑假與過年機票再貴 3–5 成。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5"/>
  <sheetViews>
    <sheetView showGridLines="0"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7" customWidth="1" min="2" max="2"/>
    <col width="13" customWidth="1" min="3" max="3"/>
    <col width="13" customWidth="1" min="4" max="4"/>
    <col width="15" customWidth="1" min="5" max="5"/>
    <col width="15" customWidth="1" min="6" max="6"/>
    <col width="13" customWidth="1" min="7" max="7"/>
    <col width="13" customWidth="1" min="8" max="8"/>
    <col width="14" customWidth="1" min="9" max="9"/>
    <col width="14" customWidth="1" min="10" max="10"/>
    <col width="12" customWidth="1" min="11" max="11"/>
  </cols>
  <sheetData>
    <row r="1">
      <c r="A1" s="1" t="inlineStr">
        <is>
          <t>家人同行版 · 全員買市場價機票的實際總價</t>
        </is>
      </c>
    </row>
    <row r="2">
      <c r="A2" s="5" t="inlineStr">
        <is>
          <t>因為家人不能掛眷屬票，若要同班機同進出，最單純的做法就是「妳也買一般票」——這頁算的就是那個情境</t>
        </is>
      </c>
    </row>
    <row r="4">
      <c r="A4" s="3" t="inlineStr">
        <is>
          <t>總人數（含妳）</t>
        </is>
      </c>
      <c r="B4" s="4" t="n">
        <v>2</v>
      </c>
    </row>
    <row r="6" ht="40" customHeight="1">
      <c r="A6" s="14" t="inlineStr">
        <is>
          <t>目的地</t>
        </is>
      </c>
      <c r="B6" s="14" t="inlineStr">
        <is>
          <t>天數</t>
        </is>
      </c>
      <c r="C6" s="14" t="inlineStr">
        <is>
          <t>一般票/人
(低)</t>
        </is>
      </c>
      <c r="D6" s="14" t="inlineStr">
        <is>
          <t>一般票/人
(高)</t>
        </is>
      </c>
      <c r="E6" s="14" t="inlineStr">
        <is>
          <t>當地+簽證/人
(低)</t>
        </is>
      </c>
      <c r="F6" s="14" t="inlineStr">
        <is>
          <t>當地+簽證/人
(高)</t>
        </is>
      </c>
      <c r="G6" s="14" t="inlineStr">
        <is>
          <t>每人合計
(低)</t>
        </is>
      </c>
      <c r="H6" s="14" t="inlineStr">
        <is>
          <t>每人合計
(高)</t>
        </is>
      </c>
      <c r="I6" s="14" t="inlineStr">
        <is>
          <t>全員總價
(低)</t>
        </is>
      </c>
      <c r="J6" s="14" t="inlineStr">
        <is>
          <t>全員總價
(高)</t>
        </is>
      </c>
      <c r="K6" s="14" t="inlineStr">
        <is>
          <t>每人每天
(平均)</t>
        </is>
      </c>
    </row>
    <row r="7">
      <c r="A7" s="7">
        <f>逐趟明細!A7</f>
        <v/>
      </c>
      <c r="B7" s="8">
        <f>逐趟明細!B7</f>
        <v/>
      </c>
      <c r="C7" s="10">
        <f>逐趟明細!E7</f>
        <v/>
      </c>
      <c r="D7" s="10">
        <f>逐趟明細!F7</f>
        <v/>
      </c>
      <c r="E7" s="10">
        <f>逐趟明細!G7+逐趟明細!I7</f>
        <v/>
      </c>
      <c r="F7" s="10">
        <f>逐趟明細!H7+逐趟明細!I7</f>
        <v/>
      </c>
      <c r="G7" s="10">
        <f>C7+E7</f>
        <v/>
      </c>
      <c r="H7" s="10">
        <f>D7+F7</f>
        <v/>
      </c>
      <c r="I7" s="11">
        <f>G7*$B$4</f>
        <v/>
      </c>
      <c r="J7" s="11">
        <f>H7*$B$4</f>
        <v/>
      </c>
      <c r="K7" s="12">
        <f>ROUND(AVERAGE(G7:H7)/B7,0)</f>
        <v/>
      </c>
    </row>
    <row r="8">
      <c r="A8" s="7">
        <f>逐趟明細!A8</f>
        <v/>
      </c>
      <c r="B8" s="8">
        <f>逐趟明細!B8</f>
        <v/>
      </c>
      <c r="C8" s="10">
        <f>逐趟明細!E8</f>
        <v/>
      </c>
      <c r="D8" s="10">
        <f>逐趟明細!F8</f>
        <v/>
      </c>
      <c r="E8" s="10">
        <f>逐趟明細!G8+逐趟明細!I8</f>
        <v/>
      </c>
      <c r="F8" s="10">
        <f>逐趟明細!H8+逐趟明細!I8</f>
        <v/>
      </c>
      <c r="G8" s="10">
        <f>C8+E8</f>
        <v/>
      </c>
      <c r="H8" s="10">
        <f>D8+F8</f>
        <v/>
      </c>
      <c r="I8" s="11">
        <f>G8*$B$4</f>
        <v/>
      </c>
      <c r="J8" s="11">
        <f>H8*$B$4</f>
        <v/>
      </c>
      <c r="K8" s="12">
        <f>ROUND(AVERAGE(G8:H8)/B8,0)</f>
        <v/>
      </c>
    </row>
    <row r="9">
      <c r="A9" s="7">
        <f>逐趟明細!A9</f>
        <v/>
      </c>
      <c r="B9" s="8">
        <f>逐趟明細!B9</f>
        <v/>
      </c>
      <c r="C9" s="10">
        <f>逐趟明細!E9</f>
        <v/>
      </c>
      <c r="D9" s="10">
        <f>逐趟明細!F9</f>
        <v/>
      </c>
      <c r="E9" s="10">
        <f>逐趟明細!G9+逐趟明細!I9</f>
        <v/>
      </c>
      <c r="F9" s="10">
        <f>逐趟明細!H9+逐趟明細!I9</f>
        <v/>
      </c>
      <c r="G9" s="10">
        <f>C9+E9</f>
        <v/>
      </c>
      <c r="H9" s="10">
        <f>D9+F9</f>
        <v/>
      </c>
      <c r="I9" s="11">
        <f>G9*$B$4</f>
        <v/>
      </c>
      <c r="J9" s="11">
        <f>H9*$B$4</f>
        <v/>
      </c>
      <c r="K9" s="12">
        <f>ROUND(AVERAGE(G9:H9)/B9,0)</f>
        <v/>
      </c>
    </row>
    <row r="10">
      <c r="A10" s="7">
        <f>逐趟明細!A10</f>
        <v/>
      </c>
      <c r="B10" s="8">
        <f>逐趟明細!B10</f>
        <v/>
      </c>
      <c r="C10" s="10">
        <f>逐趟明細!E10</f>
        <v/>
      </c>
      <c r="D10" s="10">
        <f>逐趟明細!F10</f>
        <v/>
      </c>
      <c r="E10" s="10">
        <f>逐趟明細!G10+逐趟明細!I10</f>
        <v/>
      </c>
      <c r="F10" s="10">
        <f>逐趟明細!H10+逐趟明細!I10</f>
        <v/>
      </c>
      <c r="G10" s="10">
        <f>C10+E10</f>
        <v/>
      </c>
      <c r="H10" s="10">
        <f>D10+F10</f>
        <v/>
      </c>
      <c r="I10" s="11">
        <f>G10*$B$4</f>
        <v/>
      </c>
      <c r="J10" s="11">
        <f>H10*$B$4</f>
        <v/>
      </c>
      <c r="K10" s="12">
        <f>ROUND(AVERAGE(G10:H10)/B10,0)</f>
        <v/>
      </c>
    </row>
    <row r="11">
      <c r="A11" s="7">
        <f>逐趟明細!A11</f>
        <v/>
      </c>
      <c r="B11" s="8">
        <f>逐趟明細!B11</f>
        <v/>
      </c>
      <c r="C11" s="10">
        <f>逐趟明細!E11</f>
        <v/>
      </c>
      <c r="D11" s="10">
        <f>逐趟明細!F11</f>
        <v/>
      </c>
      <c r="E11" s="10">
        <f>逐趟明細!G11+逐趟明細!I11</f>
        <v/>
      </c>
      <c r="F11" s="10">
        <f>逐趟明細!H11+逐趟明細!I11</f>
        <v/>
      </c>
      <c r="G11" s="10">
        <f>C11+E11</f>
        <v/>
      </c>
      <c r="H11" s="10">
        <f>D11+F11</f>
        <v/>
      </c>
      <c r="I11" s="11">
        <f>G11*$B$4</f>
        <v/>
      </c>
      <c r="J11" s="11">
        <f>H11*$B$4</f>
        <v/>
      </c>
      <c r="K11" s="12">
        <f>ROUND(AVERAGE(G11:H11)/B11,0)</f>
        <v/>
      </c>
    </row>
    <row r="12">
      <c r="A12" s="7">
        <f>逐趟明細!A12</f>
        <v/>
      </c>
      <c r="B12" s="8">
        <f>逐趟明細!B12</f>
        <v/>
      </c>
      <c r="C12" s="10">
        <f>逐趟明細!E12</f>
        <v/>
      </c>
      <c r="D12" s="10">
        <f>逐趟明細!F12</f>
        <v/>
      </c>
      <c r="E12" s="10">
        <f>逐趟明細!G12+逐趟明細!I12</f>
        <v/>
      </c>
      <c r="F12" s="10">
        <f>逐趟明細!H12+逐趟明細!I12</f>
        <v/>
      </c>
      <c r="G12" s="10">
        <f>C12+E12</f>
        <v/>
      </c>
      <c r="H12" s="10">
        <f>D12+F12</f>
        <v/>
      </c>
      <c r="I12" s="11">
        <f>G12*$B$4</f>
        <v/>
      </c>
      <c r="J12" s="11">
        <f>H12*$B$4</f>
        <v/>
      </c>
      <c r="K12" s="12">
        <f>ROUND(AVERAGE(G12:H12)/B12,0)</f>
        <v/>
      </c>
    </row>
    <row r="13">
      <c r="A13" s="7">
        <f>逐趟明細!A13</f>
        <v/>
      </c>
      <c r="B13" s="8">
        <f>逐趟明細!B13</f>
        <v/>
      </c>
      <c r="C13" s="10">
        <f>逐趟明細!E13</f>
        <v/>
      </c>
      <c r="D13" s="10">
        <f>逐趟明細!F13</f>
        <v/>
      </c>
      <c r="E13" s="10">
        <f>逐趟明細!G13+逐趟明細!I13</f>
        <v/>
      </c>
      <c r="F13" s="10">
        <f>逐趟明細!H13+逐趟明細!I13</f>
        <v/>
      </c>
      <c r="G13" s="10">
        <f>C13+E13</f>
        <v/>
      </c>
      <c r="H13" s="10">
        <f>D13+F13</f>
        <v/>
      </c>
      <c r="I13" s="11">
        <f>G13*$B$4</f>
        <v/>
      </c>
      <c r="J13" s="11">
        <f>H13*$B$4</f>
        <v/>
      </c>
      <c r="K13" s="12">
        <f>ROUND(AVERAGE(G13:H13)/B13,0)</f>
        <v/>
      </c>
    </row>
    <row r="14">
      <c r="A14" s="7">
        <f>逐趟明細!A14</f>
        <v/>
      </c>
      <c r="B14" s="8">
        <f>逐趟明細!B14</f>
        <v/>
      </c>
      <c r="C14" s="10">
        <f>逐趟明細!E14</f>
        <v/>
      </c>
      <c r="D14" s="10">
        <f>逐趟明細!F14</f>
        <v/>
      </c>
      <c r="E14" s="10">
        <f>逐趟明細!G14+逐趟明細!I14</f>
        <v/>
      </c>
      <c r="F14" s="10">
        <f>逐趟明細!H14+逐趟明細!I14</f>
        <v/>
      </c>
      <c r="G14" s="10">
        <f>C14+E14</f>
        <v/>
      </c>
      <c r="H14" s="10">
        <f>D14+F14</f>
        <v/>
      </c>
      <c r="I14" s="11">
        <f>G14*$B$4</f>
        <v/>
      </c>
      <c r="J14" s="11">
        <f>H14*$B$4</f>
        <v/>
      </c>
      <c r="K14" s="12">
        <f>ROUND(AVERAGE(G14:H14)/B14,0)</f>
        <v/>
      </c>
    </row>
    <row r="15">
      <c r="A15" s="7">
        <f>逐趟明細!A15</f>
        <v/>
      </c>
      <c r="B15" s="8">
        <f>逐趟明細!B15</f>
        <v/>
      </c>
      <c r="C15" s="10">
        <f>逐趟明細!E15</f>
        <v/>
      </c>
      <c r="D15" s="10">
        <f>逐趟明細!F15</f>
        <v/>
      </c>
      <c r="E15" s="10">
        <f>逐趟明細!G15+逐趟明細!I15</f>
        <v/>
      </c>
      <c r="F15" s="10">
        <f>逐趟明細!H15+逐趟明細!I15</f>
        <v/>
      </c>
      <c r="G15" s="10">
        <f>C15+E15</f>
        <v/>
      </c>
      <c r="H15" s="10">
        <f>D15+F15</f>
        <v/>
      </c>
      <c r="I15" s="11">
        <f>G15*$B$4</f>
        <v/>
      </c>
      <c r="J15" s="11">
        <f>H15*$B$4</f>
        <v/>
      </c>
      <c r="K15" s="12">
        <f>ROUND(AVERAGE(G15:H15)/B15,0)</f>
        <v/>
      </c>
    </row>
    <row r="16">
      <c r="A16" s="7">
        <f>逐趟明細!A16</f>
        <v/>
      </c>
      <c r="B16" s="8">
        <f>逐趟明細!B16</f>
        <v/>
      </c>
      <c r="C16" s="10">
        <f>逐趟明細!E16</f>
        <v/>
      </c>
      <c r="D16" s="10">
        <f>逐趟明細!F16</f>
        <v/>
      </c>
      <c r="E16" s="10">
        <f>逐趟明細!G16+逐趟明細!I16</f>
        <v/>
      </c>
      <c r="F16" s="10">
        <f>逐趟明細!H16+逐趟明細!I16</f>
        <v/>
      </c>
      <c r="G16" s="10">
        <f>C16+E16</f>
        <v/>
      </c>
      <c r="H16" s="10">
        <f>D16+F16</f>
        <v/>
      </c>
      <c r="I16" s="11">
        <f>G16*$B$4</f>
        <v/>
      </c>
      <c r="J16" s="11">
        <f>H16*$B$4</f>
        <v/>
      </c>
      <c r="K16" s="12">
        <f>ROUND(AVERAGE(G16:H16)/B16,0)</f>
        <v/>
      </c>
    </row>
    <row r="17">
      <c r="A17" s="7">
        <f>逐趟明細!A17</f>
        <v/>
      </c>
      <c r="B17" s="8">
        <f>逐趟明細!B17</f>
        <v/>
      </c>
      <c r="C17" s="10">
        <f>逐趟明細!E17</f>
        <v/>
      </c>
      <c r="D17" s="10">
        <f>逐趟明細!F17</f>
        <v/>
      </c>
      <c r="E17" s="10">
        <f>逐趟明細!G17+逐趟明細!I17</f>
        <v/>
      </c>
      <c r="F17" s="10">
        <f>逐趟明細!H17+逐趟明細!I17</f>
        <v/>
      </c>
      <c r="G17" s="10">
        <f>C17+E17</f>
        <v/>
      </c>
      <c r="H17" s="10">
        <f>D17+F17</f>
        <v/>
      </c>
      <c r="I17" s="11">
        <f>G17*$B$4</f>
        <v/>
      </c>
      <c r="J17" s="11">
        <f>H17*$B$4</f>
        <v/>
      </c>
      <c r="K17" s="12">
        <f>ROUND(AVERAGE(G17:H17)/B17,0)</f>
        <v/>
      </c>
    </row>
    <row r="18">
      <c r="A18" s="7">
        <f>逐趟明細!A18</f>
        <v/>
      </c>
      <c r="B18" s="8">
        <f>逐趟明細!B18</f>
        <v/>
      </c>
      <c r="C18" s="10">
        <f>逐趟明細!E18</f>
        <v/>
      </c>
      <c r="D18" s="10">
        <f>逐趟明細!F18</f>
        <v/>
      </c>
      <c r="E18" s="10">
        <f>逐趟明細!G18+逐趟明細!I18</f>
        <v/>
      </c>
      <c r="F18" s="10">
        <f>逐趟明細!H18+逐趟明細!I18</f>
        <v/>
      </c>
      <c r="G18" s="10">
        <f>C18+E18</f>
        <v/>
      </c>
      <c r="H18" s="10">
        <f>D18+F18</f>
        <v/>
      </c>
      <c r="I18" s="11">
        <f>G18*$B$4</f>
        <v/>
      </c>
      <c r="J18" s="11">
        <f>H18*$B$4</f>
        <v/>
      </c>
      <c r="K18" s="12">
        <f>ROUND(AVERAGE(G18:H18)/B18,0)</f>
        <v/>
      </c>
    </row>
    <row r="19">
      <c r="A19" s="7">
        <f>逐趟明細!A19</f>
        <v/>
      </c>
      <c r="B19" s="8">
        <f>逐趟明細!B19</f>
        <v/>
      </c>
      <c r="C19" s="10">
        <f>逐趟明細!E19</f>
        <v/>
      </c>
      <c r="D19" s="10">
        <f>逐趟明細!F19</f>
        <v/>
      </c>
      <c r="E19" s="10">
        <f>逐趟明細!G19+逐趟明細!I19</f>
        <v/>
      </c>
      <c r="F19" s="10">
        <f>逐趟明細!H19+逐趟明細!I19</f>
        <v/>
      </c>
      <c r="G19" s="10">
        <f>C19+E19</f>
        <v/>
      </c>
      <c r="H19" s="10">
        <f>D19+F19</f>
        <v/>
      </c>
      <c r="I19" s="11">
        <f>G19*$B$4</f>
        <v/>
      </c>
      <c r="J19" s="11">
        <f>H19*$B$4</f>
        <v/>
      </c>
      <c r="K19" s="12">
        <f>ROUND(AVERAGE(G19:H19)/B19,0)</f>
        <v/>
      </c>
    </row>
    <row r="22">
      <c r="A22" s="5" t="inlineStr">
        <is>
          <t>💡 兩軌策略：家人同行就挑機票便宜的近程（沖繩、越南、吳哥、關西）；歐洲與馬爾他遊學留給自己一個人去，</t>
        </is>
      </c>
    </row>
    <row r="23">
      <c r="A23" s="5" t="inlineStr">
        <is>
          <t xml:space="preserve">　　那時員工票的優勢才發揮得出來（機票近乎免費）。</t>
        </is>
      </c>
    </row>
    <row r="24">
      <c r="A24" s="5" t="inlineStr">
        <is>
          <t>💡 家人的機票越貴，行程長短就越該拉長：飛一趟歐洲的機票錢，夠飛三趟東南亞。</t>
        </is>
      </c>
    </row>
    <row r="25">
      <c r="A25" s="5" t="inlineStr">
        <is>
          <t>💡 這頁的數字是「妳也買一般票」的保守估計；若妳仍走候補、家人買確認機位，妳的機票可以改回稅金，但要接受分開飛的風險。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2026-07-28T16:58:45Z</dcterms:created>
  <dcterms:modified xmlns:dcterms="http://purl.org/dc/terms/" xmlns:xsi="http://www.w3.org/2001/XMLSchema-instance" xsi:type="dcterms:W3CDTF">2026-07-28T16:58:45Z</dcterms:modified>
</cp:coreProperties>
</file>